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8915" windowHeight="8010" activeTab="1"/>
  </bookViews>
  <sheets>
    <sheet name="cotes" sheetId="1" r:id="rId1"/>
    <sheet name="meubles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" i="2"/>
  <c r="F3"/>
  <c r="E5"/>
  <c r="F5"/>
  <c r="E6"/>
  <c r="F6"/>
  <c r="E7"/>
  <c r="F7"/>
  <c r="E9"/>
  <c r="F9"/>
  <c r="E10"/>
  <c r="E11"/>
  <c r="F11"/>
  <c r="E12"/>
  <c r="F12"/>
  <c r="E14"/>
  <c r="F14"/>
  <c r="E15"/>
  <c r="F15"/>
  <c r="E16"/>
  <c r="F16"/>
  <c r="E17"/>
  <c r="F17"/>
  <c r="E19"/>
  <c r="F19"/>
  <c r="E20"/>
  <c r="F20"/>
  <c r="E21"/>
  <c r="F21"/>
  <c r="F2"/>
  <c r="E2"/>
  <c r="H33" i="1"/>
  <c r="G34" s="1"/>
  <c r="H34" s="1"/>
  <c r="G35" s="1"/>
  <c r="H35" s="1"/>
  <c r="H31"/>
  <c r="H28"/>
  <c r="G28"/>
  <c r="H27"/>
  <c r="H26"/>
  <c r="E26"/>
  <c r="E27"/>
  <c r="E28"/>
  <c r="E31"/>
  <c r="E33"/>
  <c r="E34"/>
  <c r="E35"/>
  <c r="E23"/>
  <c r="G23"/>
  <c r="E21"/>
  <c r="H21" s="1"/>
  <c r="G21"/>
  <c r="H19"/>
  <c r="E19"/>
  <c r="G19"/>
  <c r="E17"/>
  <c r="E10"/>
  <c r="E11"/>
  <c r="E13"/>
  <c r="E15"/>
  <c r="E9"/>
  <c r="E4"/>
  <c r="E5"/>
  <c r="E3"/>
  <c r="H3" s="1"/>
  <c r="G4" s="1"/>
  <c r="H13"/>
  <c r="H10"/>
  <c r="G11" s="1"/>
  <c r="H11" s="1"/>
  <c r="G15" s="1"/>
  <c r="G10"/>
  <c r="H9"/>
  <c r="D9"/>
  <c r="B2"/>
  <c r="H23" l="1"/>
  <c r="H17"/>
  <c r="H15"/>
  <c r="G17" s="1"/>
  <c r="H4"/>
  <c r="G5" s="1"/>
  <c r="H5" s="1"/>
</calcChain>
</file>

<file path=xl/sharedStrings.xml><?xml version="1.0" encoding="utf-8"?>
<sst xmlns="http://schemas.openxmlformats.org/spreadsheetml/2006/main" count="44" uniqueCount="24">
  <si>
    <t>Fact * plan=
powerpoint</t>
  </si>
  <si>
    <t>Plan</t>
  </si>
  <si>
    <t>power point</t>
  </si>
  <si>
    <t>xdeb</t>
  </si>
  <si>
    <t>xfin</t>
  </si>
  <si>
    <t>ydeb</t>
  </si>
  <si>
    <t>yfin</t>
  </si>
  <si>
    <t>Vitrine</t>
  </si>
  <si>
    <t>Table cuisine</t>
  </si>
  <si>
    <t>piano num</t>
  </si>
  <si>
    <t>cliclac</t>
  </si>
  <si>
    <t>confitirier</t>
  </si>
  <si>
    <t>2 corps</t>
  </si>
  <si>
    <t>table salon</t>
  </si>
  <si>
    <t>table basse</t>
  </si>
  <si>
    <t>canapoés salon</t>
  </si>
  <si>
    <t>comode martin</t>
  </si>
  <si>
    <t>bureau martin</t>
  </si>
  <si>
    <t>bonnetiere</t>
  </si>
  <si>
    <t>comode ju</t>
  </si>
  <si>
    <t>table bureau</t>
  </si>
  <si>
    <t>coffre</t>
  </si>
  <si>
    <t>lit haut</t>
  </si>
  <si>
    <t>Reelm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</si>
</sst>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G34" sqref="G34"/>
    </sheetView>
  </sheetViews>
  <sheetFormatPr baseColWidth="10" defaultRowHeight="15"/>
  <cols>
    <col min="1" max="1" width="12.5703125" customWidth="1"/>
  </cols>
  <sheetData>
    <row r="1" spans="1:8" ht="30">
      <c r="A1" s="1" t="s">
        <v>0</v>
      </c>
      <c r="B1">
        <v>2.2000000000000002</v>
      </c>
    </row>
    <row r="2" spans="1:8" ht="30">
      <c r="A2" s="1" t="s">
        <v>0</v>
      </c>
      <c r="B2">
        <f>24/(5.09+0.65+4.25)</f>
        <v>2.4024024024024024</v>
      </c>
      <c r="D2" t="s">
        <v>1</v>
      </c>
      <c r="E2" t="s">
        <v>2</v>
      </c>
      <c r="G2" t="s">
        <v>3</v>
      </c>
      <c r="H2" t="s">
        <v>4</v>
      </c>
    </row>
    <row r="3" spans="1:8">
      <c r="D3">
        <v>5.09</v>
      </c>
      <c r="E3">
        <f>D3*$B$1</f>
        <v>11.198</v>
      </c>
      <c r="G3">
        <v>-12</v>
      </c>
      <c r="H3">
        <f>G3+E3</f>
        <v>-0.8019999999999996</v>
      </c>
    </row>
    <row r="4" spans="1:8">
      <c r="D4">
        <v>0.65</v>
      </c>
      <c r="E4">
        <f t="shared" ref="E4:E5" si="0">D4*$B$1</f>
        <v>1.4300000000000002</v>
      </c>
      <c r="G4">
        <f>H3</f>
        <v>-0.8019999999999996</v>
      </c>
      <c r="H4">
        <f t="shared" ref="H4:H5" si="1">G4+E4</f>
        <v>0.62800000000000056</v>
      </c>
    </row>
    <row r="5" spans="1:8">
      <c r="D5">
        <v>4.25</v>
      </c>
      <c r="E5">
        <f t="shared" si="0"/>
        <v>9.3500000000000014</v>
      </c>
      <c r="G5">
        <f>H4</f>
        <v>0.62800000000000056</v>
      </c>
      <c r="H5">
        <f t="shared" si="1"/>
        <v>9.9780000000000015</v>
      </c>
    </row>
    <row r="8" spans="1:8">
      <c r="G8" t="s">
        <v>5</v>
      </c>
      <c r="H8" t="s">
        <v>6</v>
      </c>
    </row>
    <row r="9" spans="1:8">
      <c r="D9">
        <f>4.33-2.82-0.95</f>
        <v>0.56000000000000028</v>
      </c>
      <c r="E9">
        <f>D9*$B$1</f>
        <v>1.2320000000000007</v>
      </c>
      <c r="G9">
        <v>-9</v>
      </c>
      <c r="H9">
        <f>G9+E9</f>
        <v>-7.7679999999999989</v>
      </c>
    </row>
    <row r="10" spans="1:8">
      <c r="D10">
        <v>2.82</v>
      </c>
      <c r="E10">
        <f t="shared" ref="E10:E35" si="2">D10*$B$1</f>
        <v>6.2039999999999997</v>
      </c>
      <c r="G10">
        <f>H9</f>
        <v>-7.7679999999999989</v>
      </c>
      <c r="H10">
        <f t="shared" ref="H10:H13" si="3">G10+E10</f>
        <v>-1.5639999999999992</v>
      </c>
    </row>
    <row r="11" spans="1:8">
      <c r="D11">
        <v>0.95</v>
      </c>
      <c r="E11">
        <f t="shared" si="2"/>
        <v>2.09</v>
      </c>
      <c r="G11">
        <f>H10</f>
        <v>-1.5639999999999992</v>
      </c>
      <c r="H11">
        <f t="shared" si="3"/>
        <v>0.52600000000000069</v>
      </c>
    </row>
    <row r="12" spans="1:8">
      <c r="G12" t="s">
        <v>3</v>
      </c>
      <c r="H12" t="s">
        <v>4</v>
      </c>
    </row>
    <row r="13" spans="1:8">
      <c r="D13">
        <v>3.78</v>
      </c>
      <c r="E13">
        <f t="shared" si="2"/>
        <v>8.3160000000000007</v>
      </c>
      <c r="G13">
        <v>-12</v>
      </c>
      <c r="H13">
        <f t="shared" si="3"/>
        <v>-3.6839999999999993</v>
      </c>
    </row>
    <row r="14" spans="1:8">
      <c r="G14" t="s">
        <v>5</v>
      </c>
      <c r="H14" t="s">
        <v>6</v>
      </c>
    </row>
    <row r="15" spans="1:8">
      <c r="D15">
        <v>3.34</v>
      </c>
      <c r="E15">
        <f t="shared" si="2"/>
        <v>7.3479999999999999</v>
      </c>
      <c r="G15">
        <f>H11</f>
        <v>0.52600000000000069</v>
      </c>
      <c r="H15">
        <f>G15+E15</f>
        <v>7.8740000000000006</v>
      </c>
    </row>
    <row r="16" spans="1:8">
      <c r="G16" t="s">
        <v>5</v>
      </c>
      <c r="H16" t="s">
        <v>6</v>
      </c>
    </row>
    <row r="17" spans="4:8">
      <c r="D17">
        <v>0.89</v>
      </c>
      <c r="E17">
        <f t="shared" si="2"/>
        <v>1.9580000000000002</v>
      </c>
      <c r="G17">
        <f>H15</f>
        <v>7.8740000000000006</v>
      </c>
      <c r="H17">
        <f>G17+E17</f>
        <v>9.8320000000000007</v>
      </c>
    </row>
    <row r="18" spans="4:8">
      <c r="G18" t="s">
        <v>3</v>
      </c>
      <c r="H18" t="s">
        <v>4</v>
      </c>
    </row>
    <row r="19" spans="4:8">
      <c r="D19">
        <v>1.22</v>
      </c>
      <c r="E19">
        <f t="shared" si="2"/>
        <v>2.6840000000000002</v>
      </c>
      <c r="G19">
        <f>H13</f>
        <v>-3.6839999999999993</v>
      </c>
      <c r="H19">
        <f>G19+E19</f>
        <v>-0.99999999999999911</v>
      </c>
    </row>
    <row r="20" spans="4:8">
      <c r="G20" t="s">
        <v>5</v>
      </c>
      <c r="H20" t="s">
        <v>6</v>
      </c>
    </row>
    <row r="21" spans="4:8">
      <c r="D21">
        <v>0.89</v>
      </c>
      <c r="E21">
        <f t="shared" si="2"/>
        <v>1.9580000000000002</v>
      </c>
      <c r="G21">
        <f>H17</f>
        <v>9.8320000000000007</v>
      </c>
      <c r="H21">
        <f>G21-E21</f>
        <v>7.8740000000000006</v>
      </c>
    </row>
    <row r="22" spans="4:8">
      <c r="G22" t="s">
        <v>3</v>
      </c>
      <c r="H22" t="s">
        <v>4</v>
      </c>
    </row>
    <row r="23" spans="4:8">
      <c r="D23">
        <v>1.43</v>
      </c>
      <c r="E23">
        <f t="shared" si="2"/>
        <v>3.1459999999999999</v>
      </c>
      <c r="G23">
        <f>H19</f>
        <v>-0.99999999999999911</v>
      </c>
      <c r="H23">
        <f>G23+E23</f>
        <v>2.1460000000000008</v>
      </c>
    </row>
    <row r="25" spans="4:8">
      <c r="G25" t="s">
        <v>5</v>
      </c>
      <c r="H25" t="s">
        <v>6</v>
      </c>
    </row>
    <row r="26" spans="4:8">
      <c r="D26">
        <v>3</v>
      </c>
      <c r="E26">
        <f t="shared" si="2"/>
        <v>6.6000000000000005</v>
      </c>
      <c r="G26">
        <v>-9.5</v>
      </c>
      <c r="H26">
        <f>G26+E26</f>
        <v>-2.8999999999999995</v>
      </c>
    </row>
    <row r="27" spans="4:8">
      <c r="D27">
        <v>1.34</v>
      </c>
      <c r="E27">
        <f t="shared" si="2"/>
        <v>2.9480000000000004</v>
      </c>
      <c r="G27">
        <v>-9.5</v>
      </c>
      <c r="H27">
        <f>G27+E27</f>
        <v>-6.5519999999999996</v>
      </c>
    </row>
    <row r="28" spans="4:8">
      <c r="D28">
        <v>0.85</v>
      </c>
      <c r="E28">
        <f t="shared" si="2"/>
        <v>1.87</v>
      </c>
      <c r="G28">
        <f>H27</f>
        <v>-6.5519999999999996</v>
      </c>
      <c r="H28">
        <f>G28+E28</f>
        <v>-4.6819999999999995</v>
      </c>
    </row>
    <row r="30" spans="4:8">
      <c r="G30" t="s">
        <v>3</v>
      </c>
      <c r="H30" t="s">
        <v>4</v>
      </c>
    </row>
    <row r="31" spans="4:8">
      <c r="D31">
        <v>2.79</v>
      </c>
      <c r="E31">
        <f t="shared" si="2"/>
        <v>6.1380000000000008</v>
      </c>
      <c r="G31">
        <v>10</v>
      </c>
      <c r="H31">
        <f>G31-E31</f>
        <v>3.8619999999999992</v>
      </c>
    </row>
    <row r="32" spans="4:8">
      <c r="G32" t="s">
        <v>5</v>
      </c>
      <c r="H32" t="s">
        <v>6</v>
      </c>
    </row>
    <row r="33" spans="4:8">
      <c r="D33">
        <v>1.36</v>
      </c>
      <c r="E33">
        <f t="shared" si="2"/>
        <v>2.9920000000000004</v>
      </c>
      <c r="G33">
        <v>-3</v>
      </c>
      <c r="H33">
        <f>G33+E33</f>
        <v>-7.999999999999563E-3</v>
      </c>
    </row>
    <row r="34" spans="4:8">
      <c r="D34">
        <v>0.84</v>
      </c>
      <c r="E34">
        <f t="shared" si="2"/>
        <v>1.8480000000000001</v>
      </c>
      <c r="G34">
        <f>H33</f>
        <v>-7.999999999999563E-3</v>
      </c>
      <c r="H34">
        <f t="shared" ref="H34:H35" si="4">G34+E34</f>
        <v>1.8400000000000005</v>
      </c>
    </row>
    <row r="35" spans="4:8">
      <c r="D35">
        <v>2.15</v>
      </c>
      <c r="E35">
        <f t="shared" si="2"/>
        <v>4.7300000000000004</v>
      </c>
      <c r="G35">
        <f>H34</f>
        <v>1.8400000000000005</v>
      </c>
      <c r="H35">
        <f t="shared" si="4"/>
        <v>6.5700000000000012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F18" sqref="F18"/>
    </sheetView>
  </sheetViews>
  <sheetFormatPr baseColWidth="10" defaultRowHeight="15"/>
  <cols>
    <col min="1" max="1" width="16.7109375" customWidth="1"/>
  </cols>
  <sheetData>
    <row r="1" spans="1:6">
      <c r="B1" t="s">
        <v>23</v>
      </c>
      <c r="E1" t="s">
        <v>1</v>
      </c>
    </row>
    <row r="2" spans="1:6">
      <c r="A2" t="s">
        <v>7</v>
      </c>
      <c r="B2">
        <v>45</v>
      </c>
      <c r="C2">
        <v>45</v>
      </c>
      <c r="E2">
        <f>B2*cotes!$B$1</f>
        <v>99.000000000000014</v>
      </c>
      <c r="F2">
        <f>C2*cotes!$B$1</f>
        <v>99.000000000000014</v>
      </c>
    </row>
    <row r="3" spans="1:6">
      <c r="A3" t="s">
        <v>8</v>
      </c>
      <c r="B3">
        <v>130</v>
      </c>
      <c r="C3">
        <v>104</v>
      </c>
      <c r="E3">
        <f>B3*cotes!$B$1</f>
        <v>286</v>
      </c>
      <c r="F3">
        <f>C3*cotes!$B$1</f>
        <v>228.8</v>
      </c>
    </row>
    <row r="5" spans="1:6">
      <c r="A5" t="s">
        <v>9</v>
      </c>
      <c r="B5">
        <v>137</v>
      </c>
      <c r="C5">
        <v>50</v>
      </c>
      <c r="E5">
        <f>B5*cotes!$B$1</f>
        <v>301.40000000000003</v>
      </c>
      <c r="F5">
        <f>C5*cotes!$B$1</f>
        <v>110.00000000000001</v>
      </c>
    </row>
    <row r="6" spans="1:6">
      <c r="A6" t="s">
        <v>10</v>
      </c>
      <c r="B6">
        <v>200</v>
      </c>
      <c r="C6">
        <v>110</v>
      </c>
      <c r="E6">
        <f>B6*cotes!$B$1</f>
        <v>440.00000000000006</v>
      </c>
      <c r="F6">
        <f>C6*cotes!$B$1</f>
        <v>242.00000000000003</v>
      </c>
    </row>
    <row r="7" spans="1:6">
      <c r="A7" t="s">
        <v>11</v>
      </c>
      <c r="B7">
        <v>70</v>
      </c>
      <c r="C7">
        <v>48</v>
      </c>
      <c r="E7">
        <f>B7*cotes!$B$1</f>
        <v>154</v>
      </c>
      <c r="F7">
        <f>C7*cotes!$B$1</f>
        <v>105.60000000000001</v>
      </c>
    </row>
    <row r="9" spans="1:6">
      <c r="A9" t="s">
        <v>12</v>
      </c>
      <c r="B9">
        <v>136</v>
      </c>
      <c r="C9">
        <v>50</v>
      </c>
      <c r="E9">
        <f>B9*cotes!$B$1</f>
        <v>299.20000000000005</v>
      </c>
      <c r="F9">
        <f>C9*cotes!$B$1</f>
        <v>110.00000000000001</v>
      </c>
    </row>
    <row r="10" spans="1:6">
      <c r="A10" t="s">
        <v>13</v>
      </c>
      <c r="B10">
        <v>112</v>
      </c>
      <c r="E10">
        <f>B10*cotes!$B$1</f>
        <v>246.40000000000003</v>
      </c>
    </row>
    <row r="11" spans="1:6">
      <c r="A11" t="s">
        <v>14</v>
      </c>
      <c r="B11">
        <v>120</v>
      </c>
      <c r="C11">
        <v>100</v>
      </c>
      <c r="E11">
        <f>B11*cotes!$B$1</f>
        <v>264</v>
      </c>
      <c r="F11">
        <f>C11*cotes!$B$1</f>
        <v>220.00000000000003</v>
      </c>
    </row>
    <row r="12" spans="1:6">
      <c r="A12" t="s">
        <v>15</v>
      </c>
      <c r="B12">
        <v>180</v>
      </c>
      <c r="C12">
        <v>97</v>
      </c>
      <c r="E12">
        <f>B12*cotes!$B$1</f>
        <v>396.00000000000006</v>
      </c>
      <c r="F12">
        <f>C12*cotes!$B$1</f>
        <v>213.4</v>
      </c>
    </row>
    <row r="14" spans="1:6">
      <c r="A14" t="s">
        <v>16</v>
      </c>
      <c r="B14">
        <v>138</v>
      </c>
      <c r="C14">
        <v>53</v>
      </c>
      <c r="E14">
        <f>B14*cotes!$B$1</f>
        <v>303.60000000000002</v>
      </c>
      <c r="F14">
        <f>C14*cotes!$B$1</f>
        <v>116.60000000000001</v>
      </c>
    </row>
    <row r="15" spans="1:6">
      <c r="A15" t="s">
        <v>17</v>
      </c>
      <c r="B15">
        <v>140</v>
      </c>
      <c r="C15">
        <v>60</v>
      </c>
      <c r="E15">
        <f>B15*cotes!$B$1</f>
        <v>308</v>
      </c>
      <c r="F15">
        <f>C15*cotes!$B$1</f>
        <v>132</v>
      </c>
    </row>
    <row r="16" spans="1:6">
      <c r="A16" t="s">
        <v>18</v>
      </c>
      <c r="B16">
        <v>78</v>
      </c>
      <c r="C16">
        <v>50</v>
      </c>
      <c r="E16">
        <f>B16*cotes!$B$1</f>
        <v>171.60000000000002</v>
      </c>
      <c r="F16">
        <f>C16*cotes!$B$1</f>
        <v>110.00000000000001</v>
      </c>
    </row>
    <row r="17" spans="1:6">
      <c r="A17" t="s">
        <v>19</v>
      </c>
      <c r="B17">
        <v>101</v>
      </c>
      <c r="C17">
        <v>45</v>
      </c>
      <c r="E17">
        <f>B17*cotes!$B$1</f>
        <v>222.20000000000002</v>
      </c>
      <c r="F17">
        <f>C17*cotes!$B$1</f>
        <v>99.000000000000014</v>
      </c>
    </row>
    <row r="19" spans="1:6">
      <c r="A19" t="s">
        <v>20</v>
      </c>
      <c r="B19">
        <v>100</v>
      </c>
      <c r="C19">
        <v>59</v>
      </c>
      <c r="E19">
        <f>B19*cotes!$B$1</f>
        <v>220.00000000000003</v>
      </c>
      <c r="F19">
        <f>C19*cotes!$B$1</f>
        <v>129.80000000000001</v>
      </c>
    </row>
    <row r="20" spans="1:6">
      <c r="A20" t="s">
        <v>21</v>
      </c>
      <c r="B20">
        <v>98</v>
      </c>
      <c r="C20">
        <v>40</v>
      </c>
      <c r="E20">
        <f>B20*cotes!$B$1</f>
        <v>215.60000000000002</v>
      </c>
      <c r="F20">
        <f>C20*cotes!$B$1</f>
        <v>88</v>
      </c>
    </row>
    <row r="21" spans="1:6">
      <c r="A21" t="s">
        <v>22</v>
      </c>
      <c r="B21">
        <v>210</v>
      </c>
      <c r="C21">
        <v>155</v>
      </c>
      <c r="E21">
        <f>B21*cotes!$B$1</f>
        <v>462.00000000000006</v>
      </c>
      <c r="F21">
        <f>C21*cotes!$B$1</f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cotes</vt:lpstr>
      <vt:lpstr>meubles</vt:lpstr>
      <vt:lpstr>Feuil3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</dc:creator>
  <cp:lastModifiedBy>Clément</cp:lastModifiedBy>
  <dcterms:created xsi:type="dcterms:W3CDTF">2025-07-05T15:14:09Z</dcterms:created>
  <dcterms:modified xsi:type="dcterms:W3CDTF">2025-07-05T16:33:16Z</dcterms:modified>
</cp:coreProperties>
</file>